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jessica\Desktop\"/>
    </mc:Choice>
  </mc:AlternateContent>
  <xr:revisionPtr revIDLastSave="0" documentId="13_ncr:1_{472BA8F4-819C-4354-9159-244163D9C9DF}" xr6:coauthVersionLast="47" xr6:coauthVersionMax="47" xr10:uidLastSave="{00000000-0000-0000-0000-000000000000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4" i="1" l="1"/>
  <c r="I54" i="1"/>
  <c r="J53" i="1"/>
  <c r="I53" i="1"/>
  <c r="J52" i="1"/>
  <c r="I52" i="1"/>
  <c r="J51" i="1"/>
  <c r="I51" i="1"/>
  <c r="J50" i="1"/>
  <c r="I50" i="1"/>
  <c r="J47" i="1"/>
  <c r="I47" i="1"/>
  <c r="J22" i="1"/>
  <c r="J31" i="1" s="1"/>
  <c r="J40" i="1" s="1"/>
  <c r="I22" i="1"/>
  <c r="I31" i="1" s="1"/>
  <c r="I40" i="1" s="1"/>
  <c r="G22" i="1"/>
  <c r="J46" i="1"/>
  <c r="I46" i="1"/>
  <c r="J45" i="1"/>
  <c r="I45" i="1"/>
  <c r="J44" i="1"/>
  <c r="I44" i="1"/>
  <c r="G43" i="1"/>
  <c r="J43" i="1" s="1"/>
  <c r="G42" i="1"/>
  <c r="H42" i="1" s="1"/>
  <c r="J41" i="1"/>
  <c r="I41" i="1"/>
  <c r="J38" i="1"/>
  <c r="I38" i="1"/>
  <c r="I7" i="1"/>
  <c r="I17" i="1"/>
  <c r="I26" i="1"/>
  <c r="J35" i="1"/>
  <c r="I35" i="1"/>
  <c r="J36" i="1"/>
  <c r="I36" i="1"/>
  <c r="J34" i="1"/>
  <c r="I34" i="1"/>
  <c r="J33" i="1"/>
  <c r="I33" i="1"/>
  <c r="J32" i="1"/>
  <c r="I32" i="1"/>
  <c r="J29" i="1"/>
  <c r="I29" i="1"/>
  <c r="J20" i="1"/>
  <c r="I20" i="1"/>
  <c r="J11" i="1"/>
  <c r="I11" i="1"/>
  <c r="J2" i="1"/>
  <c r="I2" i="1"/>
  <c r="J27" i="1"/>
  <c r="I27" i="1"/>
  <c r="J26" i="1"/>
  <c r="J23" i="1"/>
  <c r="I23" i="1"/>
  <c r="G25" i="1"/>
  <c r="H25" i="1" s="1"/>
  <c r="J18" i="1"/>
  <c r="I18" i="1"/>
  <c r="J17" i="1"/>
  <c r="I16" i="1"/>
  <c r="J14" i="1"/>
  <c r="J15" i="1"/>
  <c r="I15" i="1"/>
  <c r="G9" i="1"/>
  <c r="H9" i="1" s="1"/>
  <c r="J8" i="1"/>
  <c r="I8" i="1"/>
  <c r="J7" i="1"/>
  <c r="J5" i="1"/>
  <c r="I5" i="1"/>
  <c r="G31" i="1" l="1"/>
  <c r="H22" i="1"/>
  <c r="I42" i="1"/>
  <c r="J42" i="1"/>
  <c r="H43" i="1"/>
  <c r="I43" i="1"/>
  <c r="G6" i="1"/>
  <c r="H6" i="1" s="1"/>
  <c r="G24" i="1"/>
  <c r="I24" i="1"/>
  <c r="J24" i="1"/>
  <c r="I25" i="1"/>
  <c r="J25" i="1"/>
  <c r="J9" i="1"/>
  <c r="J16" i="1"/>
  <c r="I14" i="1"/>
  <c r="I9" i="1"/>
  <c r="G40" i="1" l="1"/>
  <c r="H31" i="1"/>
  <c r="I6" i="1"/>
  <c r="J6" i="1"/>
  <c r="H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 Wu</author>
  </authors>
  <commentList>
    <comment ref="F5" authorId="0" shapeId="0" xr:uid="{1D59FA7B-A6D2-4639-95F0-543D10842A2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New Year's Day Holiday</t>
        </r>
      </text>
    </comment>
    <comment ref="G6" authorId="0" shapeId="0" xr:uid="{C458777F-0FF8-468B-8E1C-9B7855C7F98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" authorId="0" shapeId="0" xr:uid="{9B9C7A72-AD00-427F-AC52-7F0C3D27833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" authorId="0" shapeId="0" xr:uid="{E1B95265-2268-4903-9BEF-9FA28BCC4BF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" authorId="0" shapeId="0" xr:uid="{9AD0723E-9A7E-4452-B2B7-849DEBEB124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4" authorId="0" shapeId="0" xr:uid="{19CD8C91-4106-4C2A-A0DA-DAA927CC9C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4" authorId="0" shapeId="0" xr:uid="{7F404E13-3314-488E-8525-60D0E342D7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" authorId="0" shapeId="0" xr:uid="{81339159-9C56-489E-919E-5640983051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" authorId="0" shapeId="0" xr:uid="{9443A10D-50F9-4E8F-A38C-D23A6127075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4" authorId="0" shapeId="0" xr:uid="{E212CA4B-2C2C-49CE-997A-781DE596873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4" authorId="0" shapeId="0" xr:uid="{ED860263-A4C0-476F-B6B1-AADF890D59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5" authorId="0" shapeId="0" xr:uid="{A7C617AA-AF98-4065-9409-000BB00E27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5" authorId="0" shapeId="0" xr:uid="{CCEEEFBD-E5AB-4929-BD65-0613C6707B8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3" authorId="0" shapeId="0" xr:uid="{91417EEE-8E55-4848-A132-70258AE191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3" authorId="0" shapeId="0" xr:uid="{4C862989-3D8E-435E-857A-41084A3B56B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4" authorId="0" shapeId="0" xr:uid="{8FFE7165-30F1-4FD2-B4E5-C9F175EC5E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4" authorId="0" shapeId="0" xr:uid="{EE867532-B1A9-4958-B19A-DC6C3BA346F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2" authorId="0" shapeId="0" xr:uid="{6123ADE9-C224-4E0D-96EE-B38F11AC8B2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2" authorId="0" shapeId="0" xr:uid="{DD5DB252-60EC-4EDA-8D88-A63DDD74BF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3" authorId="0" shapeId="0" xr:uid="{80592D49-F5AE-4C83-BDED-8B9851552D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3" authorId="0" shapeId="0" xr:uid="{E463078A-BD5B-472C-B6C4-023C4AFD8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1" authorId="0" shapeId="0" xr:uid="{E70CD1EF-1752-4A76-80E4-9FCC7246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1" authorId="0" shapeId="0" xr:uid="{575E3C4B-C588-4416-8686-63248814C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2" authorId="0" shapeId="0" xr:uid="{3577C8CA-360A-4F12-9F72-D1DC13B3E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2" authorId="0" shapeId="0" xr:uid="{CEB13204-EEE5-48D7-B33C-F49F572CBCD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<sst xmlns="http://schemas.openxmlformats.org/spreadsheetml/2006/main" count="344" uniqueCount="123">
  <si>
    <t>Service</t>
    <phoneticPr fontId="1" type="noConversion"/>
  </si>
  <si>
    <t>Vessel Name</t>
  </si>
  <si>
    <t>Voyage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</si>
  <si>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</si>
  <si>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</si>
  <si>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</si>
  <si>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</si>
  <si>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</si>
  <si>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CY Open date</t>
  </si>
  <si>
    <t>CY Close date</t>
    <phoneticPr fontId="1" type="noConversion"/>
  </si>
  <si>
    <t>TEX</t>
    <phoneticPr fontId="1" type="noConversion"/>
  </si>
  <si>
    <t>ASL PEONY</t>
    <phoneticPr fontId="1" type="noConversion"/>
  </si>
  <si>
    <t>525N</t>
    <phoneticPr fontId="1" type="noConversion"/>
  </si>
  <si>
    <t>TSHG</t>
    <phoneticPr fontId="1" type="noConversion"/>
  </si>
  <si>
    <t>Colombo</t>
    <phoneticPr fontId="1" type="noConversion"/>
  </si>
  <si>
    <t>SI CUT OFF: 2025/12/25 13:00</t>
    <phoneticPr fontId="1" type="noConversion"/>
  </si>
  <si>
    <t>601S</t>
    <phoneticPr fontId="1" type="noConversion"/>
  </si>
  <si>
    <t xml:space="preserve">Chattogram </t>
    <phoneticPr fontId="1" type="noConversion"/>
  </si>
  <si>
    <t>SI CUT OFF: 2026/1/4 13:00</t>
    <phoneticPr fontId="1" type="noConversion"/>
  </si>
  <si>
    <t>N/A</t>
  </si>
  <si>
    <t>NORDTIGER</t>
  </si>
  <si>
    <t>526N</t>
  </si>
  <si>
    <t>Vietnam</t>
  </si>
  <si>
    <t>SI CUT OFF: 2025/12/30 12:00</t>
  </si>
  <si>
    <t>PAX</t>
    <phoneticPr fontId="1" type="noConversion"/>
  </si>
  <si>
    <t>PANDA 009</t>
  </si>
  <si>
    <t>601W</t>
  </si>
  <si>
    <t>TSHG</t>
  </si>
  <si>
    <t>Qingdao</t>
  </si>
  <si>
    <t>SI CUT OFF: 2025/12/31 11:00</t>
  </si>
  <si>
    <t>PANDA 009</t>
    <phoneticPr fontId="1" type="noConversion"/>
  </si>
  <si>
    <t>601W</t>
    <phoneticPr fontId="1" type="noConversion"/>
  </si>
  <si>
    <t>Nanjing</t>
    <phoneticPr fontId="1" type="noConversion"/>
  </si>
  <si>
    <t>SI CUT OFF: 2025/12/26 11:00</t>
    <phoneticPr fontId="1" type="noConversion"/>
  </si>
  <si>
    <t>Ningbo</t>
    <phoneticPr fontId="1" type="noConversion"/>
  </si>
  <si>
    <t>SI CUT OFF: 2026/1/2 11:00</t>
  </si>
  <si>
    <t>Da Chan Bay</t>
    <phoneticPr fontId="1" type="noConversion"/>
  </si>
  <si>
    <t>SI CUT OFF: 2026/1/7 11:00</t>
    <phoneticPr fontId="1" type="noConversion"/>
  </si>
  <si>
    <t>Taicang</t>
    <phoneticPr fontId="1" type="noConversion"/>
  </si>
  <si>
    <t>SI CUT OFF: 2025/12/30 11:00</t>
    <phoneticPr fontId="1" type="noConversion"/>
  </si>
  <si>
    <t>Port Klang</t>
  </si>
  <si>
    <t>SI CUT OFF: 2026/1/12 11:00</t>
  </si>
  <si>
    <t>NORDTIGER</t>
    <phoneticPr fontId="1" type="noConversion"/>
  </si>
  <si>
    <t>526N</t>
    <phoneticPr fontId="1" type="noConversion"/>
  </si>
  <si>
    <t>SI CUT OFF: 2026/1/8 13:00</t>
    <phoneticPr fontId="1" type="noConversion"/>
  </si>
  <si>
    <t>602S</t>
    <phoneticPr fontId="1" type="noConversion"/>
  </si>
  <si>
    <t>SI CUT OFF: 2026/1/18 13:00</t>
    <phoneticPr fontId="1" type="noConversion"/>
  </si>
  <si>
    <t>TEX</t>
  </si>
  <si>
    <t>ASL PEONY</t>
  </si>
  <si>
    <t>601N</t>
  </si>
  <si>
    <t>SI CUT OFF: 2026/1/13 12:00</t>
  </si>
  <si>
    <t>PANDA 008</t>
  </si>
  <si>
    <t>602W</t>
  </si>
  <si>
    <t>Nanjing</t>
  </si>
  <si>
    <t>SI CUT OFF: 2026/1/9 11:00</t>
    <phoneticPr fontId="1" type="noConversion"/>
  </si>
  <si>
    <t>SI CUT OFF: 2026/1/15 11:00</t>
  </si>
  <si>
    <t>Taicang</t>
  </si>
  <si>
    <t>SI CUT OFF: 2026/1/13 11:00</t>
    <phoneticPr fontId="1" type="noConversion"/>
  </si>
  <si>
    <t>Ningbo</t>
  </si>
  <si>
    <t>SI CUT OFF: 2026/1/16 11:00</t>
    <phoneticPr fontId="1" type="noConversion"/>
  </si>
  <si>
    <t>Da Chan Bay</t>
  </si>
  <si>
    <t>SI CUT OFF: 2026/1/21 11:00</t>
    <phoneticPr fontId="1" type="noConversion"/>
  </si>
  <si>
    <t>PAX</t>
  </si>
  <si>
    <t>SI CUT OFF: 2026/1/26 11:00</t>
  </si>
  <si>
    <t>601N</t>
    <phoneticPr fontId="1" type="noConversion"/>
  </si>
  <si>
    <t>SI CUT OFF: 2026/1/22 13:00</t>
    <phoneticPr fontId="1" type="noConversion"/>
  </si>
  <si>
    <t>603S</t>
    <phoneticPr fontId="1" type="noConversion"/>
  </si>
  <si>
    <t>SI CUT OFF: 2026/2/1 13:00</t>
    <phoneticPr fontId="1" type="noConversion"/>
  </si>
  <si>
    <t>602N</t>
  </si>
  <si>
    <t>SI CUT OFF: 2026/1/27 12:00</t>
  </si>
  <si>
    <t>PANDA 001</t>
    <phoneticPr fontId="1" type="noConversion"/>
  </si>
  <si>
    <t>603W</t>
  </si>
  <si>
    <t>Qingdao</t>
    <phoneticPr fontId="1" type="noConversion"/>
  </si>
  <si>
    <t>SI CUT OFF: 2026/1/29 11:00</t>
    <phoneticPr fontId="1" type="noConversion"/>
  </si>
  <si>
    <t>PANDA 001</t>
  </si>
  <si>
    <t>603W</t>
    <phoneticPr fontId="1" type="noConversion"/>
  </si>
  <si>
    <t>SI CUT OFF: 2026/1/23 11:00</t>
    <phoneticPr fontId="1" type="noConversion"/>
  </si>
  <si>
    <t>SI CUT OFF: 2026/1/27 11:00</t>
    <phoneticPr fontId="1" type="noConversion"/>
  </si>
  <si>
    <t>SI CUT OFF: 2026/1/30 11:00</t>
    <phoneticPr fontId="1" type="noConversion"/>
  </si>
  <si>
    <t>SI CUT OFF: 2026/2/4 11:00</t>
    <phoneticPr fontId="1" type="noConversion"/>
  </si>
  <si>
    <t>SI CUT OFF: 2026/2/9 11:00</t>
  </si>
  <si>
    <t>602N</t>
    <phoneticPr fontId="1" type="noConversion"/>
  </si>
  <si>
    <t>SI CUT OFF: 2026/2/5 13:00</t>
    <phoneticPr fontId="1" type="noConversion"/>
  </si>
  <si>
    <t>604S</t>
    <phoneticPr fontId="1" type="noConversion"/>
  </si>
  <si>
    <t>SI CUT OFF: 2026/2/15 13:00</t>
    <phoneticPr fontId="1" type="noConversion"/>
  </si>
  <si>
    <t>603N</t>
  </si>
  <si>
    <t>SI CUT OFF: 2026/2/10 12:00</t>
  </si>
  <si>
    <t>JADRANA</t>
    <phoneticPr fontId="1" type="noConversion"/>
  </si>
  <si>
    <t>604W</t>
    <phoneticPr fontId="1" type="noConversion"/>
  </si>
  <si>
    <t>SI CUT OFF: 2026/2/12 11:00</t>
    <phoneticPr fontId="1" type="noConversion"/>
  </si>
  <si>
    <t>SI CUT OFF: 2026/2/6 11:00</t>
    <phoneticPr fontId="1" type="noConversion"/>
  </si>
  <si>
    <t>SI CUT OFF: 2026/2/10 11:00</t>
    <phoneticPr fontId="1" type="noConversion"/>
  </si>
  <si>
    <t>SI CUT OFF: 2026/2/13 11:00</t>
  </si>
  <si>
    <t>SI CUT OFF: 2026/2/18 11:00</t>
  </si>
  <si>
    <t>Port Klang</t>
    <phoneticPr fontId="1" type="noConversion"/>
  </si>
  <si>
    <t>SI CUT OFF: 2026/2/23 11:00</t>
  </si>
  <si>
    <t>603N</t>
    <phoneticPr fontId="1" type="noConversion"/>
  </si>
  <si>
    <t>SI CUT OFF: 2026/2/19 13:00</t>
    <phoneticPr fontId="1" type="noConversion"/>
  </si>
  <si>
    <t>605S</t>
    <phoneticPr fontId="1" type="noConversion"/>
  </si>
  <si>
    <t>SI CUT OFF: 2026/3/1 13:00</t>
    <phoneticPr fontId="1" type="noConversion"/>
  </si>
  <si>
    <t>604N</t>
    <phoneticPr fontId="1" type="noConversion"/>
  </si>
  <si>
    <t>Vietnam</t>
    <phoneticPr fontId="1" type="noConversion"/>
  </si>
  <si>
    <t>SI CUT OFF: 2026/2/24 12:00</t>
  </si>
  <si>
    <t>PANDA 006</t>
    <phoneticPr fontId="1" type="noConversion"/>
  </si>
  <si>
    <t>605W</t>
    <phoneticPr fontId="1" type="noConversion"/>
  </si>
  <si>
    <t>SI CUT OFF: 2026/2/26 11:00</t>
    <phoneticPr fontId="1" type="noConversion"/>
  </si>
  <si>
    <t>SI CUT OFF: 2026/2/20 11:00</t>
    <phoneticPr fontId="1" type="noConversion"/>
  </si>
  <si>
    <t>SI CUT OFF: 2026/2/24 11:00</t>
    <phoneticPr fontId="1" type="noConversion"/>
  </si>
  <si>
    <t>SI CUT OFF: 2026/2/27 11:00</t>
    <phoneticPr fontId="1" type="noConversion"/>
  </si>
  <si>
    <t>SI CUT OFF: 2026/3/4 11:00</t>
    <phoneticPr fontId="1" type="noConversion"/>
  </si>
  <si>
    <t>SI CUT OFF: 2026/3/9 11:00</t>
  </si>
  <si>
    <t>SI CUT OFF: 2026/3/5 13:00</t>
    <phoneticPr fontId="1" type="noConversion"/>
  </si>
  <si>
    <t>606S</t>
    <phoneticPr fontId="1" type="noConversion"/>
  </si>
  <si>
    <t>SI CUT OFF: 2026/3/15 13:00</t>
    <phoneticPr fontId="1" type="noConversion"/>
  </si>
  <si>
    <t>PANDA 007</t>
    <phoneticPr fontId="1" type="noConversion"/>
  </si>
  <si>
    <t>606W</t>
    <phoneticPr fontId="1" type="noConversion"/>
  </si>
  <si>
    <t>SI CUT OFF: 2026/3/12 11:00</t>
    <phoneticPr fontId="1" type="noConversion"/>
  </si>
  <si>
    <t>SI CUT OFF: 2026/3/13 11:00</t>
    <phoneticPr fontId="1" type="noConversion"/>
  </si>
  <si>
    <t>PANDA 007</t>
  </si>
  <si>
    <t>SI CUT OFF: 2026/3/18 11:00</t>
    <phoneticPr fontId="1" type="noConversion"/>
  </si>
  <si>
    <t>606W</t>
  </si>
  <si>
    <t>Updated on Jan 15</t>
    <phoneticPr fontId="1" type="noConversion"/>
  </si>
  <si>
    <t>The cut-off dates are for client reference purpose. For latest operational details and cut-off times please contact local teams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</si>
</sst>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2"/>
      <color theme="0"/>
      <name val="等线"/>
      <family val="2"/>
      <scheme val="minor"/>
    </font>
    <font>
      <b/>
      <sz val="12"/>
      <color theme="0"/>
      <name val="等线"/>
      <family val="3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1"/>
      <color rgb="FF000000"/>
      <name val="等线 (Body)"/>
      <family val="3"/>
      <charset val="134"/>
    </font>
    <font>
      <sz val="11"/>
      <name val="等线 (Body)"/>
      <family val="3"/>
      <charset val="134"/>
    </font>
    <font>
      <sz val="11"/>
      <color theme="1"/>
      <name val="等线 (Body)"/>
      <family val="3"/>
      <charset val="134"/>
    </font>
    <font>
      <b/>
      <sz val="11"/>
      <color rgb="FFFF0000"/>
      <name val="等线 (Body)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FF0000"/>
      <name val="等线"/>
      <family val="2"/>
      <scheme val="minor"/>
    </font>
    <font>
      <sz val="12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14" fontId="12" fillId="7" borderId="2" xfId="0" applyNumberFormat="1" applyFont="1" applyFill="1" applyBorder="1" applyAlignment="1">
      <alignment horizontal="center" vertical="center"/>
    </xf>
    <xf numFmtId="14" fontId="13" fillId="7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14" fontId="7" fillId="6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/>
    </xf>
    <xf numFmtId="0" fontId="19" fillId="6" borderId="0" xfId="0" applyFont="1" applyFill="1" applyAlignment="1">
      <alignment horizontal="left"/>
    </xf>
    <xf numFmtId="14" fontId="20" fillId="6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dimension ref="A1:J59"/>
  <sheetViews>
    <sheetView tabSelected="1" zoomScale="90" zoomScaleNormal="90" workbookViewId="0">
      <pane ySplit="1" topLeftCell="A47" activePane="bottomLeft" state="frozen"/>
      <selection pane="bottomLeft" activeCell="H60" sqref="H60"/>
    </sheetView>
  </sheetViews>
  <sheetFormatPr defaultRowHeight="14"/>
  <cols>
    <col min="1" max="1" width="10.33203125" style="16" customWidth="1"/>
    <col min="2" max="2" width="16.5" style="1" customWidth="1"/>
    <col min="3" max="3" width="12.83203125" style="1" customWidth="1"/>
    <col min="4" max="5" width="12.75" style="1" customWidth="1"/>
    <col min="6" max="6" width="28.5" customWidth="1"/>
    <col min="7" max="7" width="23.08203125" style="2" customWidth="1"/>
    <col min="8" max="8" width="23" style="2" customWidth="1"/>
    <col min="9" max="9" width="16" style="2" customWidth="1"/>
    <col min="10" max="10" width="15.75" style="2" customWidth="1"/>
  </cols>
  <sheetData>
    <row r="1" spans="1:10" s="3" customFormat="1" ht="44.25" customHeight="1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19" t="s">
        <v>6</v>
      </c>
      <c r="H1" s="20" t="s">
        <v>7</v>
      </c>
      <c r="I1" s="20" t="s">
        <v>8</v>
      </c>
      <c r="J1" s="20" t="s">
        <v>9</v>
      </c>
    </row>
    <row r="2" spans="1:10" ht="35.9" customHeight="1">
      <c r="A2" s="22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7">
        <v>46018</v>
      </c>
      <c r="H2" s="7">
        <v>46019</v>
      </c>
      <c r="I2" s="6">
        <f>G2-5</f>
        <v>46013</v>
      </c>
      <c r="J2" s="6">
        <f>H2-1</f>
        <v>46018</v>
      </c>
    </row>
    <row r="3" spans="1:10" ht="35.9" customHeight="1">
      <c r="A3" s="22" t="s">
        <v>10</v>
      </c>
      <c r="B3" s="5" t="s">
        <v>11</v>
      </c>
      <c r="C3" s="5" t="s">
        <v>16</v>
      </c>
      <c r="D3" s="5" t="s">
        <v>13</v>
      </c>
      <c r="E3" s="5" t="s">
        <v>17</v>
      </c>
      <c r="F3" s="5" t="s">
        <v>18</v>
      </c>
      <c r="G3" s="7">
        <v>46028</v>
      </c>
      <c r="H3" s="7">
        <v>46030</v>
      </c>
      <c r="I3" s="6" t="s">
        <v>19</v>
      </c>
      <c r="J3" s="6" t="s">
        <v>19</v>
      </c>
    </row>
    <row r="4" spans="1:10" ht="35.9" customHeight="1">
      <c r="A4" s="23" t="s">
        <v>10</v>
      </c>
      <c r="B4" s="23" t="s">
        <v>20</v>
      </c>
      <c r="C4" s="23" t="s">
        <v>21</v>
      </c>
      <c r="D4" s="23" t="s">
        <v>13</v>
      </c>
      <c r="E4" s="23" t="s">
        <v>22</v>
      </c>
      <c r="F4" s="23" t="s">
        <v>23</v>
      </c>
      <c r="G4" s="23">
        <v>46023</v>
      </c>
      <c r="H4" s="23">
        <v>46024</v>
      </c>
      <c r="I4" s="23">
        <v>46011</v>
      </c>
      <c r="J4" s="23">
        <v>46022</v>
      </c>
    </row>
    <row r="5" spans="1:10" ht="43.4" customHeight="1">
      <c r="A5" s="29" t="s">
        <v>24</v>
      </c>
      <c r="B5" s="31" t="s">
        <v>25</v>
      </c>
      <c r="C5" s="31" t="s">
        <v>26</v>
      </c>
      <c r="D5" s="31" t="s">
        <v>27</v>
      </c>
      <c r="E5" s="31" t="s">
        <v>28</v>
      </c>
      <c r="F5" s="41" t="s">
        <v>29</v>
      </c>
      <c r="G5" s="32">
        <v>46025</v>
      </c>
      <c r="H5" s="32">
        <v>46026</v>
      </c>
      <c r="I5" s="33">
        <f>G5-2</f>
        <v>46023</v>
      </c>
      <c r="J5" s="33">
        <f t="shared" ref="J5:J8" si="0">G5-1</f>
        <v>46024</v>
      </c>
    </row>
    <row r="6" spans="1:10" ht="43.4" customHeight="1">
      <c r="A6" s="29" t="s">
        <v>24</v>
      </c>
      <c r="B6" s="31" t="s">
        <v>30</v>
      </c>
      <c r="C6" s="31" t="s">
        <v>31</v>
      </c>
      <c r="D6" s="31" t="s">
        <v>27</v>
      </c>
      <c r="E6" s="31" t="s">
        <v>32</v>
      </c>
      <c r="F6" s="31" t="s">
        <v>33</v>
      </c>
      <c r="G6" s="34">
        <f>G9-3</f>
        <v>46019</v>
      </c>
      <c r="H6" s="34">
        <f>G6</f>
        <v>46019</v>
      </c>
      <c r="I6" s="33">
        <f>G6-13</f>
        <v>46006</v>
      </c>
      <c r="J6" s="33">
        <f t="shared" si="0"/>
        <v>46018</v>
      </c>
    </row>
    <row r="7" spans="1:10" ht="39" customHeight="1">
      <c r="A7" s="29" t="s">
        <v>24</v>
      </c>
      <c r="B7" s="31" t="s">
        <v>25</v>
      </c>
      <c r="C7" s="31" t="s">
        <v>31</v>
      </c>
      <c r="D7" s="31" t="s">
        <v>27</v>
      </c>
      <c r="E7" s="31" t="s">
        <v>34</v>
      </c>
      <c r="F7" s="35" t="s">
        <v>35</v>
      </c>
      <c r="G7" s="32">
        <v>46027</v>
      </c>
      <c r="H7" s="32">
        <v>46029</v>
      </c>
      <c r="I7" s="33">
        <f>G7-3</f>
        <v>46024</v>
      </c>
      <c r="J7" s="33">
        <f t="shared" si="0"/>
        <v>46026</v>
      </c>
    </row>
    <row r="8" spans="1:10" ht="35.9" customHeight="1">
      <c r="A8" s="29" t="s">
        <v>24</v>
      </c>
      <c r="B8" s="31" t="s">
        <v>30</v>
      </c>
      <c r="C8" s="31" t="s">
        <v>31</v>
      </c>
      <c r="D8" s="31" t="s">
        <v>27</v>
      </c>
      <c r="E8" s="31" t="s">
        <v>36</v>
      </c>
      <c r="F8" s="35" t="s">
        <v>37</v>
      </c>
      <c r="G8" s="32">
        <v>46031</v>
      </c>
      <c r="H8" s="32">
        <v>46032</v>
      </c>
      <c r="I8" s="33">
        <f>H8-7</f>
        <v>46025</v>
      </c>
      <c r="J8" s="33">
        <f t="shared" si="0"/>
        <v>46030</v>
      </c>
    </row>
    <row r="9" spans="1:10" ht="38.9" customHeight="1">
      <c r="A9" s="29" t="s">
        <v>24</v>
      </c>
      <c r="B9" s="31" t="s">
        <v>30</v>
      </c>
      <c r="C9" s="31" t="s">
        <v>31</v>
      </c>
      <c r="D9" s="31" t="s">
        <v>27</v>
      </c>
      <c r="E9" s="31" t="s">
        <v>38</v>
      </c>
      <c r="F9" s="31" t="s">
        <v>39</v>
      </c>
      <c r="G9" s="34">
        <f>G7-5</f>
        <v>46022</v>
      </c>
      <c r="H9" s="34">
        <f>G9</f>
        <v>46022</v>
      </c>
      <c r="I9" s="33">
        <f>G9-13</f>
        <v>46009</v>
      </c>
      <c r="J9" s="33">
        <f>G9-1</f>
        <v>46021</v>
      </c>
    </row>
    <row r="10" spans="1:10" ht="35.9" customHeight="1">
      <c r="A10" s="29" t="s">
        <v>24</v>
      </c>
      <c r="B10" s="31" t="s">
        <v>25</v>
      </c>
      <c r="C10" s="31" t="s">
        <v>31</v>
      </c>
      <c r="D10" s="31" t="s">
        <v>27</v>
      </c>
      <c r="E10" s="31" t="s">
        <v>40</v>
      </c>
      <c r="F10" s="35" t="s">
        <v>41</v>
      </c>
      <c r="G10" s="23">
        <v>46036</v>
      </c>
      <c r="H10" s="23">
        <v>46037</v>
      </c>
      <c r="I10" s="24">
        <v>46032</v>
      </c>
      <c r="J10" s="24">
        <v>46035</v>
      </c>
    </row>
    <row r="11" spans="1:10" ht="35.9" customHeight="1">
      <c r="A11" s="21" t="s">
        <v>10</v>
      </c>
      <c r="B11" s="10" t="s">
        <v>42</v>
      </c>
      <c r="C11" s="10" t="s">
        <v>43</v>
      </c>
      <c r="D11" s="10" t="s">
        <v>27</v>
      </c>
      <c r="E11" s="10" t="s">
        <v>14</v>
      </c>
      <c r="F11" s="10" t="s">
        <v>44</v>
      </c>
      <c r="G11" s="14">
        <v>46032</v>
      </c>
      <c r="H11" s="14">
        <v>46033</v>
      </c>
      <c r="I11" s="11">
        <f>G11-5</f>
        <v>46027</v>
      </c>
      <c r="J11" s="11">
        <f>H11-1</f>
        <v>46032</v>
      </c>
    </row>
    <row r="12" spans="1:10" ht="35.9" customHeight="1">
      <c r="A12" s="21" t="s">
        <v>10</v>
      </c>
      <c r="B12" s="10" t="s">
        <v>20</v>
      </c>
      <c r="C12" s="10" t="s">
        <v>45</v>
      </c>
      <c r="D12" s="10" t="s">
        <v>27</v>
      </c>
      <c r="E12" s="10" t="s">
        <v>17</v>
      </c>
      <c r="F12" s="10" t="s">
        <v>46</v>
      </c>
      <c r="G12" s="14">
        <v>46042</v>
      </c>
      <c r="H12" s="14">
        <v>46044</v>
      </c>
      <c r="I12" s="11" t="s">
        <v>19</v>
      </c>
      <c r="J12" s="11" t="s">
        <v>19</v>
      </c>
    </row>
    <row r="13" spans="1:10" ht="35.9" customHeight="1">
      <c r="A13" s="25" t="s">
        <v>47</v>
      </c>
      <c r="B13" s="38" t="s">
        <v>48</v>
      </c>
      <c r="C13" s="26" t="s">
        <v>49</v>
      </c>
      <c r="D13" s="26" t="s">
        <v>27</v>
      </c>
      <c r="E13" s="26" t="s">
        <v>22</v>
      </c>
      <c r="F13" s="26" t="s">
        <v>50</v>
      </c>
      <c r="G13" s="27">
        <v>46037</v>
      </c>
      <c r="H13" s="27">
        <v>46038</v>
      </c>
      <c r="I13" s="28">
        <v>46025</v>
      </c>
      <c r="J13" s="28">
        <v>46036</v>
      </c>
    </row>
    <row r="14" spans="1:10" ht="43.4" customHeight="1">
      <c r="A14" s="37" t="s">
        <v>24</v>
      </c>
      <c r="B14" s="38" t="s">
        <v>51</v>
      </c>
      <c r="C14" s="38" t="s">
        <v>52</v>
      </c>
      <c r="D14" s="38" t="s">
        <v>27</v>
      </c>
      <c r="E14" s="38" t="s">
        <v>53</v>
      </c>
      <c r="F14" s="38" t="s">
        <v>54</v>
      </c>
      <c r="G14" s="34">
        <v>46033</v>
      </c>
      <c r="H14" s="34">
        <v>46033</v>
      </c>
      <c r="I14" s="40">
        <f>G14-13</f>
        <v>46020</v>
      </c>
      <c r="J14" s="40">
        <f t="shared" ref="J14:J18" si="1">G14-1</f>
        <v>46032</v>
      </c>
    </row>
    <row r="15" spans="1:10" ht="43.4" customHeight="1">
      <c r="A15" s="37" t="s">
        <v>24</v>
      </c>
      <c r="B15" s="38" t="s">
        <v>51</v>
      </c>
      <c r="C15" s="38" t="s">
        <v>52</v>
      </c>
      <c r="D15" s="38" t="s">
        <v>27</v>
      </c>
      <c r="E15" s="38" t="s">
        <v>28</v>
      </c>
      <c r="F15" s="38" t="s">
        <v>55</v>
      </c>
      <c r="G15" s="39">
        <v>46039</v>
      </c>
      <c r="H15" s="39">
        <v>46040</v>
      </c>
      <c r="I15" s="40">
        <f>G15-2</f>
        <v>46037</v>
      </c>
      <c r="J15" s="40">
        <f>G15-1</f>
        <v>46038</v>
      </c>
    </row>
    <row r="16" spans="1:10" ht="38.9" customHeight="1">
      <c r="A16" s="37" t="s">
        <v>24</v>
      </c>
      <c r="B16" s="38" t="s">
        <v>51</v>
      </c>
      <c r="C16" s="38" t="s">
        <v>52</v>
      </c>
      <c r="D16" s="38" t="s">
        <v>27</v>
      </c>
      <c r="E16" s="38" t="s">
        <v>56</v>
      </c>
      <c r="F16" s="38" t="s">
        <v>57</v>
      </c>
      <c r="G16" s="34">
        <v>46036</v>
      </c>
      <c r="H16" s="34">
        <v>46036</v>
      </c>
      <c r="I16" s="40">
        <f>G16-13</f>
        <v>46023</v>
      </c>
      <c r="J16" s="40">
        <f t="shared" si="1"/>
        <v>46035</v>
      </c>
    </row>
    <row r="17" spans="1:10" ht="39" customHeight="1">
      <c r="A17" s="37" t="s">
        <v>24</v>
      </c>
      <c r="B17" s="38" t="s">
        <v>51</v>
      </c>
      <c r="C17" s="38" t="s">
        <v>52</v>
      </c>
      <c r="D17" s="38" t="s">
        <v>27</v>
      </c>
      <c r="E17" s="38" t="s">
        <v>58</v>
      </c>
      <c r="F17" s="38" t="s">
        <v>59</v>
      </c>
      <c r="G17" s="39">
        <v>46041</v>
      </c>
      <c r="H17" s="39">
        <v>46043</v>
      </c>
      <c r="I17" s="40">
        <f>G17-3</f>
        <v>46038</v>
      </c>
      <c r="J17" s="40">
        <f t="shared" si="1"/>
        <v>46040</v>
      </c>
    </row>
    <row r="18" spans="1:10" ht="35.9" customHeight="1">
      <c r="A18" s="37" t="s">
        <v>24</v>
      </c>
      <c r="B18" s="38" t="s">
        <v>51</v>
      </c>
      <c r="C18" s="38" t="s">
        <v>52</v>
      </c>
      <c r="D18" s="38" t="s">
        <v>27</v>
      </c>
      <c r="E18" s="38" t="s">
        <v>60</v>
      </c>
      <c r="F18" s="38" t="s">
        <v>61</v>
      </c>
      <c r="G18" s="39">
        <v>46045</v>
      </c>
      <c r="H18" s="39">
        <v>46046</v>
      </c>
      <c r="I18" s="40">
        <f>H18-7</f>
        <v>46039</v>
      </c>
      <c r="J18" s="40">
        <f t="shared" si="1"/>
        <v>46044</v>
      </c>
    </row>
    <row r="19" spans="1:10" ht="35.9" customHeight="1">
      <c r="A19" s="25" t="s">
        <v>62</v>
      </c>
      <c r="B19" s="26" t="s">
        <v>51</v>
      </c>
      <c r="C19" s="26" t="s">
        <v>52</v>
      </c>
      <c r="D19" s="26" t="s">
        <v>27</v>
      </c>
      <c r="E19" s="26" t="s">
        <v>40</v>
      </c>
      <c r="F19" s="26" t="s">
        <v>63</v>
      </c>
      <c r="G19" s="27">
        <v>46050</v>
      </c>
      <c r="H19" s="27">
        <v>46051</v>
      </c>
      <c r="I19" s="28">
        <v>46046</v>
      </c>
      <c r="J19" s="28">
        <v>46049</v>
      </c>
    </row>
    <row r="20" spans="1:10" ht="35.9" customHeight="1">
      <c r="A20" s="22" t="s">
        <v>10</v>
      </c>
      <c r="B20" s="5" t="s">
        <v>11</v>
      </c>
      <c r="C20" s="5" t="s">
        <v>64</v>
      </c>
      <c r="D20" s="5" t="s">
        <v>27</v>
      </c>
      <c r="E20" s="5" t="s">
        <v>14</v>
      </c>
      <c r="F20" s="5" t="s">
        <v>65</v>
      </c>
      <c r="G20" s="7">
        <v>46046</v>
      </c>
      <c r="H20" s="7">
        <v>46047</v>
      </c>
      <c r="I20" s="6">
        <f>G20-5</f>
        <v>46041</v>
      </c>
      <c r="J20" s="6">
        <f>H20-1</f>
        <v>46046</v>
      </c>
    </row>
    <row r="21" spans="1:10" ht="35.9" customHeight="1">
      <c r="A21" s="22" t="s">
        <v>10</v>
      </c>
      <c r="B21" s="5" t="s">
        <v>48</v>
      </c>
      <c r="C21" s="5" t="s">
        <v>66</v>
      </c>
      <c r="D21" s="5" t="s">
        <v>27</v>
      </c>
      <c r="E21" s="5" t="s">
        <v>17</v>
      </c>
      <c r="F21" s="5" t="s">
        <v>67</v>
      </c>
      <c r="G21" s="7">
        <v>46056</v>
      </c>
      <c r="H21" s="7">
        <v>46058</v>
      </c>
      <c r="I21" s="6" t="s">
        <v>19</v>
      </c>
      <c r="J21" s="6" t="s">
        <v>19</v>
      </c>
    </row>
    <row r="22" spans="1:10" ht="35.9" customHeight="1">
      <c r="A22" s="29" t="s">
        <v>47</v>
      </c>
      <c r="B22" s="30" t="s">
        <v>20</v>
      </c>
      <c r="C22" s="30" t="s">
        <v>68</v>
      </c>
      <c r="D22" s="30" t="s">
        <v>27</v>
      </c>
      <c r="E22" s="30" t="s">
        <v>22</v>
      </c>
      <c r="F22" s="30" t="s">
        <v>69</v>
      </c>
      <c r="G22" s="23">
        <f>G13+14</f>
        <v>46051</v>
      </c>
      <c r="H22" s="23">
        <f>G22+1</f>
        <v>46052</v>
      </c>
      <c r="I22" s="24">
        <f>I13+14</f>
        <v>46039</v>
      </c>
      <c r="J22" s="24">
        <f>J13+14</f>
        <v>46050</v>
      </c>
    </row>
    <row r="23" spans="1:10" ht="36.75" customHeight="1">
      <c r="A23" s="29" t="s">
        <v>24</v>
      </c>
      <c r="B23" s="31" t="s">
        <v>70</v>
      </c>
      <c r="C23" s="31" t="s">
        <v>71</v>
      </c>
      <c r="D23" s="31" t="s">
        <v>27</v>
      </c>
      <c r="E23" s="31" t="s">
        <v>72</v>
      </c>
      <c r="F23" s="31" t="s">
        <v>73</v>
      </c>
      <c r="G23" s="32">
        <v>46053</v>
      </c>
      <c r="H23" s="32">
        <v>46054</v>
      </c>
      <c r="I23" s="33">
        <f>G23-2</f>
        <v>46051</v>
      </c>
      <c r="J23" s="33">
        <f t="shared" ref="J23:J27" si="2">G23-1</f>
        <v>46052</v>
      </c>
    </row>
    <row r="24" spans="1:10" ht="43.4" customHeight="1">
      <c r="A24" s="29" t="s">
        <v>24</v>
      </c>
      <c r="B24" s="31" t="s">
        <v>74</v>
      </c>
      <c r="C24" s="31" t="s">
        <v>75</v>
      </c>
      <c r="D24" s="31" t="s">
        <v>27</v>
      </c>
      <c r="E24" s="31" t="s">
        <v>32</v>
      </c>
      <c r="F24" s="31" t="s">
        <v>76</v>
      </c>
      <c r="G24" s="34">
        <f>G25-3</f>
        <v>46047</v>
      </c>
      <c r="H24" s="34">
        <f>G24</f>
        <v>46047</v>
      </c>
      <c r="I24" s="33">
        <f>G24-13</f>
        <v>46034</v>
      </c>
      <c r="J24" s="33">
        <f t="shared" si="2"/>
        <v>46046</v>
      </c>
    </row>
    <row r="25" spans="1:10" ht="38.9" customHeight="1">
      <c r="A25" s="29" t="s">
        <v>24</v>
      </c>
      <c r="B25" s="31" t="s">
        <v>70</v>
      </c>
      <c r="C25" s="31" t="s">
        <v>75</v>
      </c>
      <c r="D25" s="31" t="s">
        <v>27</v>
      </c>
      <c r="E25" s="31" t="s">
        <v>38</v>
      </c>
      <c r="F25" s="31" t="s">
        <v>77</v>
      </c>
      <c r="G25" s="34">
        <f>G26-5</f>
        <v>46050</v>
      </c>
      <c r="H25" s="34">
        <f>G25</f>
        <v>46050</v>
      </c>
      <c r="I25" s="33">
        <f>G25-13</f>
        <v>46037</v>
      </c>
      <c r="J25" s="33">
        <f t="shared" si="2"/>
        <v>46049</v>
      </c>
    </row>
    <row r="26" spans="1:10" ht="39" customHeight="1">
      <c r="A26" s="29" t="s">
        <v>24</v>
      </c>
      <c r="B26" s="31" t="s">
        <v>74</v>
      </c>
      <c r="C26" s="31" t="s">
        <v>75</v>
      </c>
      <c r="D26" s="31" t="s">
        <v>27</v>
      </c>
      <c r="E26" s="31" t="s">
        <v>34</v>
      </c>
      <c r="F26" s="35" t="s">
        <v>78</v>
      </c>
      <c r="G26" s="32">
        <v>46055</v>
      </c>
      <c r="H26" s="32">
        <v>46057</v>
      </c>
      <c r="I26" s="33">
        <f>G26-3</f>
        <v>46052</v>
      </c>
      <c r="J26" s="33">
        <f t="shared" si="2"/>
        <v>46054</v>
      </c>
    </row>
    <row r="27" spans="1:10" ht="35.9" customHeight="1">
      <c r="A27" s="29" t="s">
        <v>24</v>
      </c>
      <c r="B27" s="31" t="s">
        <v>70</v>
      </c>
      <c r="C27" s="31" t="s">
        <v>71</v>
      </c>
      <c r="D27" s="31" t="s">
        <v>27</v>
      </c>
      <c r="E27" s="31" t="s">
        <v>36</v>
      </c>
      <c r="F27" s="35" t="s">
        <v>79</v>
      </c>
      <c r="G27" s="32">
        <v>46059</v>
      </c>
      <c r="H27" s="32">
        <v>46060</v>
      </c>
      <c r="I27" s="33">
        <f>H27-7</f>
        <v>46053</v>
      </c>
      <c r="J27" s="33">
        <f t="shared" si="2"/>
        <v>46058</v>
      </c>
    </row>
    <row r="28" spans="1:10" ht="35.9" customHeight="1">
      <c r="A28" s="29" t="s">
        <v>62</v>
      </c>
      <c r="B28" s="30" t="s">
        <v>74</v>
      </c>
      <c r="C28" s="30" t="s">
        <v>71</v>
      </c>
      <c r="D28" s="30" t="s">
        <v>27</v>
      </c>
      <c r="E28" s="30" t="s">
        <v>40</v>
      </c>
      <c r="F28" s="36" t="s">
        <v>80</v>
      </c>
      <c r="G28" s="23">
        <v>46064</v>
      </c>
      <c r="H28" s="23">
        <v>46065</v>
      </c>
      <c r="I28" s="24">
        <v>46060</v>
      </c>
      <c r="J28" s="24">
        <v>46063</v>
      </c>
    </row>
    <row r="29" spans="1:10" ht="35.9" customHeight="1">
      <c r="A29" s="21" t="s">
        <v>10</v>
      </c>
      <c r="B29" s="10" t="s">
        <v>42</v>
      </c>
      <c r="C29" s="10" t="s">
        <v>81</v>
      </c>
      <c r="D29" s="10" t="s">
        <v>27</v>
      </c>
      <c r="E29" s="10" t="s">
        <v>14</v>
      </c>
      <c r="F29" s="10" t="s">
        <v>82</v>
      </c>
      <c r="G29" s="14">
        <v>46060</v>
      </c>
      <c r="H29" s="14">
        <v>46061</v>
      </c>
      <c r="I29" s="11">
        <f>G29-5</f>
        <v>46055</v>
      </c>
      <c r="J29" s="11">
        <f>H29-1</f>
        <v>46060</v>
      </c>
    </row>
    <row r="30" spans="1:10" ht="35.9" customHeight="1">
      <c r="A30" s="21" t="s">
        <v>10</v>
      </c>
      <c r="B30" s="10" t="s">
        <v>42</v>
      </c>
      <c r="C30" s="10" t="s">
        <v>83</v>
      </c>
      <c r="D30" s="10" t="s">
        <v>27</v>
      </c>
      <c r="E30" s="10" t="s">
        <v>17</v>
      </c>
      <c r="F30" s="10" t="s">
        <v>84</v>
      </c>
      <c r="G30" s="14">
        <v>46070</v>
      </c>
      <c r="H30" s="14">
        <v>46072</v>
      </c>
      <c r="I30" s="11" t="s">
        <v>19</v>
      </c>
      <c r="J30" s="11" t="s">
        <v>19</v>
      </c>
    </row>
    <row r="31" spans="1:10" ht="35.9" customHeight="1">
      <c r="A31" s="25" t="s">
        <v>47</v>
      </c>
      <c r="B31" s="26" t="s">
        <v>48</v>
      </c>
      <c r="C31" s="26" t="s">
        <v>85</v>
      </c>
      <c r="D31" s="26" t="s">
        <v>27</v>
      </c>
      <c r="E31" s="26" t="s">
        <v>22</v>
      </c>
      <c r="F31" s="26" t="s">
        <v>86</v>
      </c>
      <c r="G31" s="27">
        <f>G22+14</f>
        <v>46065</v>
      </c>
      <c r="H31" s="27">
        <f>G31+1</f>
        <v>46066</v>
      </c>
      <c r="I31" s="28">
        <f>I22+14</f>
        <v>46053</v>
      </c>
      <c r="J31" s="28">
        <f>J22+14</f>
        <v>46064</v>
      </c>
    </row>
    <row r="32" spans="1:10" ht="43.4" customHeight="1">
      <c r="A32" s="21" t="s">
        <v>24</v>
      </c>
      <c r="B32" s="10" t="s">
        <v>87</v>
      </c>
      <c r="C32" s="10" t="s">
        <v>88</v>
      </c>
      <c r="D32" s="10" t="s">
        <v>27</v>
      </c>
      <c r="E32" s="10" t="s">
        <v>28</v>
      </c>
      <c r="F32" s="13" t="s">
        <v>89</v>
      </c>
      <c r="G32" s="14">
        <v>46067</v>
      </c>
      <c r="H32" s="14">
        <v>46068</v>
      </c>
      <c r="I32" s="12">
        <f>G32-2</f>
        <v>46065</v>
      </c>
      <c r="J32" s="12">
        <f t="shared" ref="J32:J36" si="3">G32-1</f>
        <v>46066</v>
      </c>
    </row>
    <row r="33" spans="1:10" ht="43.4" customHeight="1">
      <c r="A33" s="21" t="s">
        <v>24</v>
      </c>
      <c r="B33" s="10" t="s">
        <v>87</v>
      </c>
      <c r="C33" s="10" t="s">
        <v>88</v>
      </c>
      <c r="D33" s="10" t="s">
        <v>27</v>
      </c>
      <c r="E33" s="10" t="s">
        <v>53</v>
      </c>
      <c r="F33" s="10" t="s">
        <v>90</v>
      </c>
      <c r="G33" s="9">
        <v>46061</v>
      </c>
      <c r="H33" s="9">
        <v>46061</v>
      </c>
      <c r="I33" s="11">
        <f>G33-13</f>
        <v>46048</v>
      </c>
      <c r="J33" s="11">
        <f t="shared" si="3"/>
        <v>46060</v>
      </c>
    </row>
    <row r="34" spans="1:10" ht="38.9" customHeight="1">
      <c r="A34" s="21" t="s">
        <v>24</v>
      </c>
      <c r="B34" s="10" t="s">
        <v>87</v>
      </c>
      <c r="C34" s="10" t="s">
        <v>88</v>
      </c>
      <c r="D34" s="10" t="s">
        <v>27</v>
      </c>
      <c r="E34" s="10" t="s">
        <v>56</v>
      </c>
      <c r="F34" s="10" t="s">
        <v>91</v>
      </c>
      <c r="G34" s="9">
        <v>46064</v>
      </c>
      <c r="H34" s="9">
        <v>46064</v>
      </c>
      <c r="I34" s="11">
        <f>G34-13</f>
        <v>46051</v>
      </c>
      <c r="J34" s="11">
        <f t="shared" si="3"/>
        <v>46063</v>
      </c>
    </row>
    <row r="35" spans="1:10" ht="39" customHeight="1">
      <c r="A35" s="21" t="s">
        <v>24</v>
      </c>
      <c r="B35" s="10" t="s">
        <v>87</v>
      </c>
      <c r="C35" s="10" t="s">
        <v>88</v>
      </c>
      <c r="D35" s="10" t="s">
        <v>27</v>
      </c>
      <c r="E35" s="10" t="s">
        <v>58</v>
      </c>
      <c r="F35" s="10" t="s">
        <v>92</v>
      </c>
      <c r="G35" s="14">
        <v>46069</v>
      </c>
      <c r="H35" s="14">
        <v>46071</v>
      </c>
      <c r="I35" s="11">
        <f>G35-3</f>
        <v>46066</v>
      </c>
      <c r="J35" s="11">
        <f>G35-1</f>
        <v>46068</v>
      </c>
    </row>
    <row r="36" spans="1:10" ht="35.9" customHeight="1">
      <c r="A36" s="21" t="s">
        <v>24</v>
      </c>
      <c r="B36" s="10" t="s">
        <v>87</v>
      </c>
      <c r="C36" s="10" t="s">
        <v>88</v>
      </c>
      <c r="D36" s="10" t="s">
        <v>27</v>
      </c>
      <c r="E36" s="10" t="s">
        <v>60</v>
      </c>
      <c r="F36" s="10" t="s">
        <v>93</v>
      </c>
      <c r="G36" s="14">
        <v>46073</v>
      </c>
      <c r="H36" s="14">
        <v>46074</v>
      </c>
      <c r="I36" s="11">
        <f>H36-7</f>
        <v>46067</v>
      </c>
      <c r="J36" s="11">
        <f t="shared" si="3"/>
        <v>46072</v>
      </c>
    </row>
    <row r="37" spans="1:10" ht="35.9" customHeight="1">
      <c r="A37" s="21" t="s">
        <v>24</v>
      </c>
      <c r="B37" s="10" t="s">
        <v>87</v>
      </c>
      <c r="C37" s="10" t="s">
        <v>88</v>
      </c>
      <c r="D37" s="10" t="s">
        <v>13</v>
      </c>
      <c r="E37" s="10" t="s">
        <v>94</v>
      </c>
      <c r="F37" s="10" t="s">
        <v>95</v>
      </c>
      <c r="G37" s="14">
        <v>46078</v>
      </c>
      <c r="H37" s="14">
        <v>46079</v>
      </c>
      <c r="I37" s="14">
        <v>46074</v>
      </c>
      <c r="J37" s="14">
        <v>46077</v>
      </c>
    </row>
    <row r="38" spans="1:10" ht="35.9" customHeight="1">
      <c r="A38" s="22" t="s">
        <v>10</v>
      </c>
      <c r="B38" s="5" t="s">
        <v>11</v>
      </c>
      <c r="C38" s="5" t="s">
        <v>96</v>
      </c>
      <c r="D38" s="5" t="s">
        <v>27</v>
      </c>
      <c r="E38" s="5" t="s">
        <v>14</v>
      </c>
      <c r="F38" s="5" t="s">
        <v>97</v>
      </c>
      <c r="G38" s="7">
        <v>46074</v>
      </c>
      <c r="H38" s="7">
        <v>46075</v>
      </c>
      <c r="I38" s="6">
        <f>G38-5</f>
        <v>46069</v>
      </c>
      <c r="J38" s="6">
        <f>H38-1</f>
        <v>46074</v>
      </c>
    </row>
    <row r="39" spans="1:10" ht="35.9" customHeight="1">
      <c r="A39" s="22" t="s">
        <v>10</v>
      </c>
      <c r="B39" s="5" t="s">
        <v>11</v>
      </c>
      <c r="C39" s="5" t="s">
        <v>98</v>
      </c>
      <c r="D39" s="5" t="s">
        <v>27</v>
      </c>
      <c r="E39" s="5" t="s">
        <v>17</v>
      </c>
      <c r="F39" s="5" t="s">
        <v>99</v>
      </c>
      <c r="G39" s="7">
        <v>46084</v>
      </c>
      <c r="H39" s="7">
        <v>46086</v>
      </c>
      <c r="I39" s="6" t="s">
        <v>19</v>
      </c>
      <c r="J39" s="6" t="s">
        <v>19</v>
      </c>
    </row>
    <row r="40" spans="1:10" ht="35.9" customHeight="1">
      <c r="A40" s="5" t="s">
        <v>10</v>
      </c>
      <c r="B40" s="5" t="s">
        <v>42</v>
      </c>
      <c r="C40" s="5" t="s">
        <v>100</v>
      </c>
      <c r="D40" s="5" t="s">
        <v>13</v>
      </c>
      <c r="E40" s="5" t="s">
        <v>101</v>
      </c>
      <c r="F40" s="30" t="s">
        <v>102</v>
      </c>
      <c r="G40" s="23">
        <f>G31+14</f>
        <v>46079</v>
      </c>
      <c r="H40" s="23">
        <v>46080</v>
      </c>
      <c r="I40" s="24">
        <f>I31+14</f>
        <v>46067</v>
      </c>
      <c r="J40" s="24">
        <f>J31+14</f>
        <v>46078</v>
      </c>
    </row>
    <row r="41" spans="1:10" ht="36.75" customHeight="1">
      <c r="A41" s="22" t="s">
        <v>24</v>
      </c>
      <c r="B41" s="5" t="s">
        <v>103</v>
      </c>
      <c r="C41" s="5" t="s">
        <v>104</v>
      </c>
      <c r="D41" s="5" t="s">
        <v>27</v>
      </c>
      <c r="E41" s="5" t="s">
        <v>72</v>
      </c>
      <c r="F41" s="5" t="s">
        <v>105</v>
      </c>
      <c r="G41" s="7">
        <v>46081</v>
      </c>
      <c r="H41" s="7">
        <v>46082</v>
      </c>
      <c r="I41" s="8">
        <f>G41-2</f>
        <v>46079</v>
      </c>
      <c r="J41" s="8">
        <f t="shared" ref="J41:J45" si="4">G41-1</f>
        <v>46080</v>
      </c>
    </row>
    <row r="42" spans="1:10" ht="43.4" customHeight="1">
      <c r="A42" s="22" t="s">
        <v>24</v>
      </c>
      <c r="B42" s="5" t="s">
        <v>103</v>
      </c>
      <c r="C42" s="5" t="s">
        <v>104</v>
      </c>
      <c r="D42" s="5" t="s">
        <v>27</v>
      </c>
      <c r="E42" s="5" t="s">
        <v>32</v>
      </c>
      <c r="F42" s="5" t="s">
        <v>106</v>
      </c>
      <c r="G42" s="9">
        <f>G43-3</f>
        <v>46075</v>
      </c>
      <c r="H42" s="9">
        <f>G42</f>
        <v>46075</v>
      </c>
      <c r="I42" s="6">
        <f>G42-13</f>
        <v>46062</v>
      </c>
      <c r="J42" s="6">
        <f t="shared" si="4"/>
        <v>46074</v>
      </c>
    </row>
    <row r="43" spans="1:10" ht="38.9" customHeight="1">
      <c r="A43" s="22" t="s">
        <v>24</v>
      </c>
      <c r="B43" s="5" t="s">
        <v>103</v>
      </c>
      <c r="C43" s="5" t="s">
        <v>104</v>
      </c>
      <c r="D43" s="5" t="s">
        <v>27</v>
      </c>
      <c r="E43" s="5" t="s">
        <v>38</v>
      </c>
      <c r="F43" s="5" t="s">
        <v>107</v>
      </c>
      <c r="G43" s="9">
        <f>G44-5</f>
        <v>46078</v>
      </c>
      <c r="H43" s="9">
        <f>G43</f>
        <v>46078</v>
      </c>
      <c r="I43" s="6">
        <f>G43-13</f>
        <v>46065</v>
      </c>
      <c r="J43" s="6">
        <f t="shared" si="4"/>
        <v>46077</v>
      </c>
    </row>
    <row r="44" spans="1:10" ht="39" customHeight="1">
      <c r="A44" s="22" t="s">
        <v>24</v>
      </c>
      <c r="B44" s="5" t="s">
        <v>103</v>
      </c>
      <c r="C44" s="5" t="s">
        <v>104</v>
      </c>
      <c r="D44" s="5" t="s">
        <v>27</v>
      </c>
      <c r="E44" s="5" t="s">
        <v>34</v>
      </c>
      <c r="F44" s="15" t="s">
        <v>108</v>
      </c>
      <c r="G44" s="7">
        <v>46083</v>
      </c>
      <c r="H44" s="7">
        <v>46085</v>
      </c>
      <c r="I44" s="6">
        <f>G44-3</f>
        <v>46080</v>
      </c>
      <c r="J44" s="6">
        <f t="shared" si="4"/>
        <v>46082</v>
      </c>
    </row>
    <row r="45" spans="1:10" ht="35.9" customHeight="1">
      <c r="A45" s="22" t="s">
        <v>24</v>
      </c>
      <c r="B45" s="5" t="s">
        <v>103</v>
      </c>
      <c r="C45" s="5" t="s">
        <v>104</v>
      </c>
      <c r="D45" s="5" t="s">
        <v>27</v>
      </c>
      <c r="E45" s="5" t="s">
        <v>36</v>
      </c>
      <c r="F45" s="15" t="s">
        <v>109</v>
      </c>
      <c r="G45" s="7">
        <v>46087</v>
      </c>
      <c r="H45" s="7">
        <v>46088</v>
      </c>
      <c r="I45" s="6">
        <f>H45-7</f>
        <v>46081</v>
      </c>
      <c r="J45" s="6">
        <f t="shared" si="4"/>
        <v>46086</v>
      </c>
    </row>
    <row r="46" spans="1:10" ht="35.9" customHeight="1">
      <c r="A46" s="22" t="s">
        <v>24</v>
      </c>
      <c r="B46" s="5" t="s">
        <v>103</v>
      </c>
      <c r="C46" s="5" t="s">
        <v>104</v>
      </c>
      <c r="D46" s="5" t="s">
        <v>27</v>
      </c>
      <c r="E46" s="5" t="s">
        <v>94</v>
      </c>
      <c r="F46" s="15" t="s">
        <v>110</v>
      </c>
      <c r="G46" s="7">
        <v>46092</v>
      </c>
      <c r="H46" s="7">
        <v>46093</v>
      </c>
      <c r="I46" s="7">
        <f>G46-4</f>
        <v>46088</v>
      </c>
      <c r="J46" s="7">
        <f>G46-1</f>
        <v>46091</v>
      </c>
    </row>
    <row r="47" spans="1:10" ht="35.9" customHeight="1">
      <c r="A47" s="21" t="s">
        <v>10</v>
      </c>
      <c r="B47" s="10" t="s">
        <v>42</v>
      </c>
      <c r="C47" s="10" t="s">
        <v>100</v>
      </c>
      <c r="D47" s="10" t="s">
        <v>27</v>
      </c>
      <c r="E47" s="10" t="s">
        <v>14</v>
      </c>
      <c r="F47" s="10" t="s">
        <v>111</v>
      </c>
      <c r="G47" s="14">
        <v>46088</v>
      </c>
      <c r="H47" s="14">
        <v>46089</v>
      </c>
      <c r="I47" s="11">
        <f>G47-5</f>
        <v>46083</v>
      </c>
      <c r="J47" s="11">
        <f>H47-1</f>
        <v>46088</v>
      </c>
    </row>
    <row r="48" spans="1:10" ht="35.9" customHeight="1">
      <c r="A48" s="21" t="s">
        <v>10</v>
      </c>
      <c r="B48" s="10" t="s">
        <v>42</v>
      </c>
      <c r="C48" s="10" t="s">
        <v>112</v>
      </c>
      <c r="D48" s="10" t="s">
        <v>27</v>
      </c>
      <c r="E48" s="10" t="s">
        <v>17</v>
      </c>
      <c r="F48" s="10" t="s">
        <v>113</v>
      </c>
      <c r="G48" s="14">
        <v>46098</v>
      </c>
      <c r="H48" s="14">
        <v>46100</v>
      </c>
      <c r="I48" s="11" t="s">
        <v>19</v>
      </c>
      <c r="J48" s="11" t="s">
        <v>19</v>
      </c>
    </row>
    <row r="49" spans="1:10" ht="35.9" customHeight="1">
      <c r="A49" s="21" t="s">
        <v>10</v>
      </c>
      <c r="B49" s="26"/>
      <c r="C49" s="26"/>
      <c r="D49" s="10" t="s">
        <v>27</v>
      </c>
      <c r="E49" s="10" t="s">
        <v>22</v>
      </c>
      <c r="F49" s="26"/>
      <c r="G49" s="27"/>
      <c r="H49" s="27"/>
      <c r="I49" s="28"/>
      <c r="J49" s="28"/>
    </row>
    <row r="50" spans="1:10" ht="43.4" customHeight="1">
      <c r="A50" s="21" t="s">
        <v>24</v>
      </c>
      <c r="B50" s="10" t="s">
        <v>114</v>
      </c>
      <c r="C50" s="10" t="s">
        <v>115</v>
      </c>
      <c r="D50" s="10" t="s">
        <v>27</v>
      </c>
      <c r="E50" s="10" t="s">
        <v>28</v>
      </c>
      <c r="F50" s="13" t="s">
        <v>116</v>
      </c>
      <c r="G50" s="14">
        <v>46095</v>
      </c>
      <c r="H50" s="14">
        <v>46096</v>
      </c>
      <c r="I50" s="12">
        <f>G50-2</f>
        <v>46093</v>
      </c>
      <c r="J50" s="12">
        <f t="shared" ref="J50:J52" si="5">G50-1</f>
        <v>46094</v>
      </c>
    </row>
    <row r="51" spans="1:10" ht="43.4" customHeight="1">
      <c r="A51" s="21" t="s">
        <v>62</v>
      </c>
      <c r="B51" s="10" t="s">
        <v>114</v>
      </c>
      <c r="C51" s="10" t="s">
        <v>115</v>
      </c>
      <c r="D51" s="10" t="s">
        <v>27</v>
      </c>
      <c r="E51" s="10" t="s">
        <v>53</v>
      </c>
      <c r="F51" s="10" t="s">
        <v>90</v>
      </c>
      <c r="G51" s="9">
        <v>46061</v>
      </c>
      <c r="H51" s="9">
        <v>46061</v>
      </c>
      <c r="I51" s="11">
        <f>G51-13</f>
        <v>46048</v>
      </c>
      <c r="J51" s="11">
        <f t="shared" si="5"/>
        <v>46060</v>
      </c>
    </row>
    <row r="52" spans="1:10" ht="38.9" customHeight="1">
      <c r="A52" s="21" t="s">
        <v>24</v>
      </c>
      <c r="B52" s="10" t="s">
        <v>114</v>
      </c>
      <c r="C52" s="10" t="s">
        <v>115</v>
      </c>
      <c r="D52" s="10" t="s">
        <v>27</v>
      </c>
      <c r="E52" s="10" t="s">
        <v>56</v>
      </c>
      <c r="F52" s="10" t="s">
        <v>91</v>
      </c>
      <c r="G52" s="9">
        <v>46064</v>
      </c>
      <c r="H52" s="9">
        <v>46064</v>
      </c>
      <c r="I52" s="11">
        <f>G52-13</f>
        <v>46051</v>
      </c>
      <c r="J52" s="11">
        <f t="shared" si="5"/>
        <v>46063</v>
      </c>
    </row>
    <row r="53" spans="1:10" ht="39" customHeight="1">
      <c r="A53" s="21" t="s">
        <v>24</v>
      </c>
      <c r="B53" s="10" t="s">
        <v>114</v>
      </c>
      <c r="C53" s="10" t="s">
        <v>115</v>
      </c>
      <c r="D53" s="10" t="s">
        <v>27</v>
      </c>
      <c r="E53" s="10" t="s">
        <v>58</v>
      </c>
      <c r="F53" s="10" t="s">
        <v>117</v>
      </c>
      <c r="G53" s="14">
        <v>46097</v>
      </c>
      <c r="H53" s="14">
        <v>46099</v>
      </c>
      <c r="I53" s="11">
        <f>G53-3</f>
        <v>46094</v>
      </c>
      <c r="J53" s="11">
        <f>G53-1</f>
        <v>46096</v>
      </c>
    </row>
    <row r="54" spans="1:10" ht="35.9" customHeight="1">
      <c r="A54" s="21" t="s">
        <v>24</v>
      </c>
      <c r="B54" s="10" t="s">
        <v>118</v>
      </c>
      <c r="C54" s="10" t="s">
        <v>115</v>
      </c>
      <c r="D54" s="10" t="s">
        <v>27</v>
      </c>
      <c r="E54" s="10" t="s">
        <v>60</v>
      </c>
      <c r="F54" s="10" t="s">
        <v>119</v>
      </c>
      <c r="G54" s="14">
        <v>46101</v>
      </c>
      <c r="H54" s="14">
        <v>46102</v>
      </c>
      <c r="I54" s="11">
        <f>H54-7</f>
        <v>46095</v>
      </c>
      <c r="J54" s="11">
        <f t="shared" ref="J54" si="6">G54-1</f>
        <v>46100</v>
      </c>
    </row>
    <row r="55" spans="1:10" ht="35.9" customHeight="1">
      <c r="A55" s="21" t="s">
        <v>24</v>
      </c>
      <c r="B55" s="10" t="s">
        <v>118</v>
      </c>
      <c r="C55" s="10" t="s">
        <v>120</v>
      </c>
      <c r="D55" s="10" t="s">
        <v>27</v>
      </c>
      <c r="E55" s="10" t="s">
        <v>40</v>
      </c>
      <c r="F55" s="10"/>
      <c r="G55" s="14">
        <v>46106</v>
      </c>
      <c r="H55" s="14">
        <v>46107</v>
      </c>
      <c r="I55" s="28"/>
      <c r="J55" s="28"/>
    </row>
    <row r="57" spans="1:10" ht="17.5">
      <c r="B57" s="42" t="s">
        <v>121</v>
      </c>
      <c r="C57" s="42"/>
      <c r="D57" s="42"/>
      <c r="E57" s="42"/>
      <c r="F57" s="42"/>
      <c r="G57" s="43"/>
      <c r="H57" s="43"/>
    </row>
    <row r="58" spans="1:10" ht="15.5">
      <c r="B58" s="45" t="s">
        <v>122</v>
      </c>
      <c r="C58" s="46"/>
      <c r="D58" s="46"/>
      <c r="E58" s="46"/>
      <c r="F58" s="46"/>
      <c r="G58" s="47"/>
      <c r="H58" s="47"/>
    </row>
    <row r="59" spans="1:10">
      <c r="A59" s="44"/>
    </row>
  </sheetData>
  <phoneticPr fontId="1" type="noConversion"/>
  <pageMargins left="0.7" right="0.7" top="0.75" bottom="0.75" header="0.3" footer="0.3"/>
  <pageSetup paperSize="9" scale="50" fitToWidth="0" fitToHeight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5E4B18E7A2E429BC76D3B9B46461F" ma:contentTypeVersion="16" ma:contentTypeDescription="Create a new document." ma:contentTypeScope="" ma:versionID="fb3826a3f86a4c567de6db7c77facdfb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5bf8b404a128bfbc94dc92eaeacb9e9b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FBDE4A-0E1D-4890-8C05-E4F14334E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B62CD9-5A90-4295-9733-3EF38DC9B9AA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customXml/itemProps3.xml><?xml version="1.0" encoding="utf-8"?>
<ds:datastoreItem xmlns:ds="http://schemas.openxmlformats.org/officeDocument/2006/customXml" ds:itemID="{AD3A7A31-127C-4528-B457-4AE2273FEA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He</cp:lastModifiedBy>
  <cp:revision/>
  <dcterms:created xsi:type="dcterms:W3CDTF">2022-05-18T01:49:05Z</dcterms:created>
  <dcterms:modified xsi:type="dcterms:W3CDTF">2026-01-16T10:42:07Z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